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bteilung5\Foerderungen\HKJGB\Starke_Teams_Starke_Kitas\Homepage\"/>
    </mc:Choice>
  </mc:AlternateContent>
  <workbookProtection workbookAlgorithmName="SHA-512" workbookHashValue="usoek/mMbf3atsWdjNJTIenKf7MjXbT1+Ym78FJ1jgpKlf93snLFw91xB3cX+mjDPET/6obbY4gZcFmp6YMa6w==" workbookSaltValue="dCH3NomU1tU1HlLU+cYoxQ==" workbookSpinCount="100000" lockStructure="1"/>
  <bookViews>
    <workbookView xWindow="0" yWindow="0" windowWidth="19200" windowHeight="6180" activeTab="1"/>
  </bookViews>
  <sheets>
    <sheet name="Rechner Größenkategorie" sheetId="1" r:id="rId1"/>
    <sheet name="Rechner Maßnahmenplanung" sheetId="2" r:id="rId2"/>
    <sheet name="Tabelle3" sheetId="3" state="hidden" r:id="rId3"/>
  </sheets>
  <definedNames>
    <definedName name="_xlnm.Print_Area" localSheetId="0">'Rechner Größenkategorie'!$A$1:$E$15</definedName>
    <definedName name="_xlnm.Print_Area" localSheetId="1">'Rechner Maßnahmenplanung'!$A$1:$J$34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2" i="2" l="1"/>
  <c r="B3" i="2" l="1"/>
  <c r="E14" i="1"/>
  <c r="E15" i="1" s="1"/>
  <c r="B2" i="2" l="1"/>
  <c r="J17" i="2" l="1"/>
  <c r="J19" i="2"/>
  <c r="G17" i="2" l="1"/>
  <c r="G19" i="2" l="1"/>
  <c r="I19" i="2" s="1"/>
  <c r="I17" i="2"/>
  <c r="G32" i="2" l="1"/>
  <c r="E11" i="1" l="1"/>
  <c r="E12" i="1"/>
  <c r="E13" i="1"/>
  <c r="E10" i="1"/>
  <c r="B7" i="2" l="1"/>
  <c r="G23" i="2"/>
  <c r="G27" i="2"/>
  <c r="G28" i="2"/>
  <c r="G29" i="2"/>
  <c r="G30" i="2"/>
  <c r="G31" i="2"/>
  <c r="G20" i="2"/>
  <c r="G21" i="2"/>
  <c r="G22" i="2"/>
  <c r="G24" i="2"/>
  <c r="G26" i="2"/>
  <c r="G14" i="2"/>
  <c r="G15" i="2"/>
  <c r="G13" i="2"/>
  <c r="C4" i="1" l="1"/>
  <c r="C7" i="1" s="1"/>
  <c r="B4" i="2"/>
  <c r="B5" i="2"/>
  <c r="C25" i="2" s="1"/>
  <c r="G25" i="2" s="1"/>
  <c r="G33" i="2" l="1"/>
  <c r="B8" i="2"/>
  <c r="G34" i="2" s="1"/>
  <c r="C5" i="1"/>
  <c r="C6" i="1"/>
  <c r="B9" i="2" l="1"/>
</calcChain>
</file>

<file path=xl/comments1.xml><?xml version="1.0" encoding="utf-8"?>
<comments xmlns="http://schemas.openxmlformats.org/spreadsheetml/2006/main">
  <authors>
    <author>Beck, Daniela (RPKS)</author>
  </authors>
  <commentList>
    <comment ref="B12" authorId="0" shapeId="0">
      <text>
        <r>
          <rPr>
            <b/>
            <sz val="9"/>
            <color indexed="81"/>
            <rFont val="Segoe UI"/>
            <family val="2"/>
          </rPr>
          <t>Beck, Daniela (RPKS):</t>
        </r>
        <r>
          <rPr>
            <sz val="9"/>
            <color indexed="81"/>
            <rFont val="Segoe UI"/>
            <family val="2"/>
          </rPr>
          <t xml:space="preserve">
Kontinuierlich stattfindende Fachberatung zum Themenfeld multiprofessionelle Teams (Kommunikation, Aufgabenteilung, Konzeptionsbegleitung, u. a.).
Die Fachberatung kann von allen Anbietern durchgeführt werden. Das Fachkraftgebot muss erfüllt sein.</t>
        </r>
      </text>
    </comment>
    <comment ref="B13" authorId="0" shapeId="0">
      <text>
        <r>
          <rPr>
            <b/>
            <sz val="9"/>
            <color indexed="81"/>
            <rFont val="Segoe UI"/>
            <family val="2"/>
          </rPr>
          <t>Beck, Daniela (RPKS):</t>
        </r>
        <r>
          <rPr>
            <sz val="9"/>
            <color indexed="81"/>
            <rFont val="Segoe UI"/>
            <family val="2"/>
          </rPr>
          <t xml:space="preserve">
Laptops, Tablets mit Tastaturen, Beamer, u. a. </t>
        </r>
      </text>
    </comment>
    <comment ref="B14" authorId="0" shapeId="0">
      <text>
        <r>
          <rPr>
            <b/>
            <sz val="9"/>
            <color indexed="81"/>
            <rFont val="Segoe UI"/>
            <family val="2"/>
          </rPr>
          <t>Beck, Daniela (RPKS):</t>
        </r>
        <r>
          <rPr>
            <sz val="9"/>
            <color indexed="81"/>
            <rFont val="Segoe UI"/>
            <family val="2"/>
          </rPr>
          <t xml:space="preserve">
Kita-Apps, Software für Bildungsdokumentation und Berichtswesen</t>
        </r>
      </text>
    </comment>
    <comment ref="B15" authorId="0" shapeId="0">
      <text>
        <r>
          <rPr>
            <b/>
            <sz val="9"/>
            <color indexed="81"/>
            <rFont val="Segoe UI"/>
            <family val="2"/>
          </rPr>
          <t>Beck, Daniela (RPKS):</t>
        </r>
        <r>
          <rPr>
            <sz val="9"/>
            <color indexed="81"/>
            <rFont val="Segoe UI"/>
            <family val="2"/>
          </rPr>
          <t xml:space="preserve">
IT-Support, IT-Beratung</t>
        </r>
      </text>
    </comment>
    <comment ref="B16" authorId="0" shapeId="0">
      <text>
        <r>
          <rPr>
            <b/>
            <sz val="9"/>
            <color indexed="81"/>
            <rFont val="Segoe UI"/>
            <family val="2"/>
          </rPr>
          <t>Beck, Daniela (RPKS):</t>
        </r>
        <r>
          <rPr>
            <sz val="9"/>
            <color indexed="81"/>
            <rFont val="Segoe UI"/>
            <family val="2"/>
          </rPr>
          <t xml:space="preserve">
Einkauf von Verwaltungsdienstleistungen oder Anstellung von Verwaltungskräften. Poolbildungen sind möglich.</t>
        </r>
      </text>
    </comment>
    <comment ref="B18" authorId="0" shapeId="0">
      <text>
        <r>
          <rPr>
            <b/>
            <sz val="9"/>
            <color indexed="81"/>
            <rFont val="Segoe UI"/>
            <family val="2"/>
          </rPr>
          <t>Beck, Daniela (RPKS):</t>
        </r>
        <r>
          <rPr>
            <sz val="9"/>
            <color indexed="81"/>
            <rFont val="Segoe UI"/>
            <family val="2"/>
          </rPr>
          <t xml:space="preserve">
Einkauf von haushaltsnahen Dienstleistungen oder Anstellung von Hauswirtschaftskräften. Poolbildungen sind möglich.</t>
        </r>
      </text>
    </comment>
    <comment ref="B20" authorId="0" shapeId="0">
      <text>
        <r>
          <rPr>
            <b/>
            <sz val="9"/>
            <color indexed="81"/>
            <rFont val="Segoe UI"/>
            <family val="2"/>
          </rPr>
          <t>Beck, Daniela (RPKS):</t>
        </r>
        <r>
          <rPr>
            <sz val="9"/>
            <color indexed="81"/>
            <rFont val="Segoe UI"/>
            <family val="2"/>
          </rPr>
          <t xml:space="preserve">
Stundensatz zzgl. Auslagen und Fahrtkosten</t>
        </r>
      </text>
    </comment>
    <comment ref="B21" authorId="0" shapeId="0">
      <text>
        <r>
          <rPr>
            <b/>
            <sz val="9"/>
            <color indexed="81"/>
            <rFont val="Segoe UI"/>
            <family val="2"/>
          </rPr>
          <t>Beck, Daniela (RPKS):</t>
        </r>
        <r>
          <rPr>
            <sz val="9"/>
            <color indexed="81"/>
            <rFont val="Segoe UI"/>
            <family val="2"/>
          </rPr>
          <t xml:space="preserve">
Stundensatz zzgl. Auslagen und Fahrtkosten</t>
        </r>
      </text>
    </comment>
    <comment ref="B22" authorId="0" shapeId="0">
      <text>
        <r>
          <rPr>
            <b/>
            <sz val="9"/>
            <color indexed="81"/>
            <rFont val="Segoe UI"/>
            <family val="2"/>
          </rPr>
          <t>Beck, Daniela (RPKS):</t>
        </r>
        <r>
          <rPr>
            <sz val="9"/>
            <color indexed="81"/>
            <rFont val="Segoe UI"/>
            <family val="2"/>
          </rPr>
          <t xml:space="preserve">
Fortbildungen zu Themen, die in Zusammenhang mit Multiprofessionalität / Diversität von Teams stehen.</t>
        </r>
      </text>
    </comment>
    <comment ref="B23" authorId="0" shapeId="0">
      <text>
        <r>
          <rPr>
            <b/>
            <sz val="9"/>
            <color indexed="81"/>
            <rFont val="Segoe UI"/>
            <family val="2"/>
          </rPr>
          <t>Beck, Daniela (RPKS):</t>
        </r>
        <r>
          <rPr>
            <sz val="9"/>
            <color indexed="81"/>
            <rFont val="Segoe UI"/>
            <family val="2"/>
          </rPr>
          <t xml:space="preserve">
Stundensatz zzgl. Auslagen und Fahrtkosten</t>
        </r>
      </text>
    </comment>
    <comment ref="B24" authorId="0" shapeId="0">
      <text>
        <r>
          <rPr>
            <b/>
            <sz val="9"/>
            <color indexed="81"/>
            <rFont val="Segoe UI"/>
            <family val="2"/>
          </rPr>
          <t>Beck, Daniela (RPKS):</t>
        </r>
        <r>
          <rPr>
            <sz val="9"/>
            <color indexed="81"/>
            <rFont val="Segoe UI"/>
            <family val="2"/>
          </rPr>
          <t xml:space="preserve">
Stundensatz zzgl. Auslagen und Fahrtkosten</t>
        </r>
      </text>
    </comment>
    <comment ref="B25" authorId="0" shapeId="0">
      <text>
        <r>
          <rPr>
            <b/>
            <sz val="9"/>
            <color indexed="81"/>
            <rFont val="Segoe UI"/>
            <family val="2"/>
          </rPr>
          <t>Beck, Daniela (RPKS):</t>
        </r>
        <r>
          <rPr>
            <sz val="9"/>
            <color indexed="81"/>
            <rFont val="Segoe UI"/>
            <family val="2"/>
          </rPr>
          <t xml:space="preserve">
Events, Exkursionen, Workshops, Teambuilding-Maßnahmen</t>
        </r>
      </text>
    </comment>
    <comment ref="B26" authorId="0" shapeId="0">
      <text>
        <r>
          <rPr>
            <b/>
            <sz val="9"/>
            <color indexed="81"/>
            <rFont val="Segoe UI"/>
            <family val="2"/>
          </rPr>
          <t>Beck, Daniela (RPKS):</t>
        </r>
        <r>
          <rPr>
            <sz val="9"/>
            <color indexed="81"/>
            <rFont val="Segoe UI"/>
            <family val="2"/>
          </rPr>
          <t xml:space="preserve">
Ausstattungsgegenstände wie Mobiliar, Bewegungs- und Entspannungsmaterialien, Pflanzen, Dekoration, Wandgestaltung, Beleuchtung, Küchengeräte zur Pausengestaltung (Kaffeemaschine, Mikrowelle, Kühlschrank, u. a.)</t>
        </r>
      </text>
    </comment>
    <comment ref="B27" authorId="0" shapeId="0">
      <text>
        <r>
          <rPr>
            <b/>
            <sz val="9"/>
            <color indexed="81"/>
            <rFont val="Segoe UI"/>
            <family val="2"/>
          </rPr>
          <t>Beck, Daniela (RPKS):</t>
        </r>
        <r>
          <rPr>
            <sz val="9"/>
            <color indexed="81"/>
            <rFont val="Segoe UI"/>
            <family val="2"/>
          </rPr>
          <t xml:space="preserve">
Mobiliar (höhenverstellbarer Schreibtisch, Stühle, Konferenztisch, Regale, u. a.), Moderationskoffer, Whiteboard, Leinwand und Weiteres. </t>
        </r>
      </text>
    </comment>
    <comment ref="B28" authorId="0" shapeId="0">
      <text>
        <r>
          <rPr>
            <b/>
            <sz val="9"/>
            <color indexed="81"/>
            <rFont val="Segoe UI"/>
            <family val="2"/>
          </rPr>
          <t>Beck, Daniela (RPKS):</t>
        </r>
        <r>
          <rPr>
            <sz val="9"/>
            <color indexed="81"/>
            <rFont val="Segoe UI"/>
            <family val="2"/>
          </rPr>
          <t xml:space="preserve">
Sitz- und Stehmobiliar, höhenverstellbare Arbeitstische, Hilfsmittel, Besprechungstische, Aufstiegshilfen Wickelplatz, Anziehpodeste, Ruheraumliege und Weiteres.</t>
        </r>
      </text>
    </comment>
    <comment ref="B29" authorId="0" shapeId="0">
      <text>
        <r>
          <rPr>
            <b/>
            <sz val="9"/>
            <color indexed="81"/>
            <rFont val="Segoe UI"/>
            <family val="2"/>
          </rPr>
          <t>Beck, Daniela (RPKS):</t>
        </r>
        <r>
          <rPr>
            <sz val="9"/>
            <color indexed="81"/>
            <rFont val="Segoe UI"/>
            <family val="2"/>
          </rPr>
          <t xml:space="preserve">
Moderation von Gesundheitszirkeln, Beratung zu Raumnutzungskonzepten, Unterstützung bei Bedarfserhebung oder Evaluation. </t>
        </r>
      </text>
    </comment>
    <comment ref="B30" authorId="0" shapeId="0">
      <text>
        <r>
          <rPr>
            <b/>
            <sz val="9"/>
            <color indexed="81"/>
            <rFont val="Segoe UI"/>
            <family val="2"/>
          </rPr>
          <t>Beck, Daniela (RPKS):</t>
        </r>
        <r>
          <rPr>
            <sz val="9"/>
            <color indexed="81"/>
            <rFont val="Segoe UI"/>
            <family val="2"/>
          </rPr>
          <t xml:space="preserve">
Vertretungsmittel für Teilnahme an Bewegungs- und Entspannungskursen, Kursen zur Stressreduktion, Gesundheitscheck und Weiteres.</t>
        </r>
      </text>
    </comment>
    <comment ref="B31" authorId="0" shapeId="0">
      <text>
        <r>
          <rPr>
            <b/>
            <sz val="9"/>
            <color indexed="81"/>
            <rFont val="Segoe UI"/>
            <family val="2"/>
          </rPr>
          <t>Beck, Daniela (RPKS):</t>
        </r>
        <r>
          <rPr>
            <sz val="9"/>
            <color indexed="81"/>
            <rFont val="Segoe UI"/>
            <family val="2"/>
          </rPr>
          <t xml:space="preserve">
Wasserspender mit Leitungsanschluss</t>
        </r>
      </text>
    </comment>
    <comment ref="B32" authorId="0" shapeId="0">
      <text>
        <r>
          <rPr>
            <b/>
            <sz val="9"/>
            <color indexed="81"/>
            <rFont val="Segoe UI"/>
            <family val="2"/>
          </rPr>
          <t>Beck, Daniela (RPKS):</t>
        </r>
        <r>
          <rPr>
            <sz val="9"/>
            <color indexed="81"/>
            <rFont val="Segoe UI"/>
            <family val="2"/>
          </rPr>
          <t xml:space="preserve">
Praxisbegleitung und -anleitung für weitere Personengruppen, die nicht im Landesprogramm „Fachkräfteoffensive Erzieherinnen und Erzieher“ erfasst werden: insbesondere Studierende unterschiedlicher Ausbildungs- und Studiengänge, ausländische Fachkräfte oder Fachkräfte zur Mitarbeit in multiprofessionellem Kontext.</t>
        </r>
      </text>
    </comment>
  </commentList>
</comments>
</file>

<file path=xl/sharedStrings.xml><?xml version="1.0" encoding="utf-8"?>
<sst xmlns="http://schemas.openxmlformats.org/spreadsheetml/2006/main" count="115" uniqueCount="85">
  <si>
    <t>mittlere Einrichtung</t>
  </si>
  <si>
    <t>zwischen 50 bis unter 100</t>
  </si>
  <si>
    <t>unter 50</t>
  </si>
  <si>
    <t>ab 100</t>
  </si>
  <si>
    <t>große Einrichtung</t>
  </si>
  <si>
    <t>Größenkategorie:</t>
  </si>
  <si>
    <t>Kindertageseinrichtung:</t>
  </si>
  <si>
    <t>Maßnahmeart</t>
  </si>
  <si>
    <t>Einheit pro Pauschale</t>
  </si>
  <si>
    <t>Fachberatung</t>
  </si>
  <si>
    <t>Pauschale für Fachberatungsleistungen</t>
  </si>
  <si>
    <t>Entlastungspotentiale</t>
  </si>
  <si>
    <t>Digitalpauschale: Hardware</t>
  </si>
  <si>
    <t>Digitalpauschale: Software</t>
  </si>
  <si>
    <t>Digitalpauschale: Support</t>
  </si>
  <si>
    <t>Pauschale zum Einsatz von Verwaltungskräften</t>
  </si>
  <si>
    <t>Pauschale zum Einsatz von Hauswirtschaftskräften und haushaltsnahen Dienstleistungen</t>
  </si>
  <si>
    <t>-</t>
  </si>
  <si>
    <t>pro Stück</t>
  </si>
  <si>
    <t>pro Monat</t>
  </si>
  <si>
    <t>pro Raum</t>
  </si>
  <si>
    <t>Gesundheitsfördernde Maßnahmen</t>
  </si>
  <si>
    <t>Pauschale zur Gestaltung des Pausen- und Rückzugsraums</t>
  </si>
  <si>
    <t>Pauschale zur Gestaltung eines Besprechungsraums</t>
  </si>
  <si>
    <t>Pauschale für ergonomisches erwachsenengerechtes Mobiliar</t>
  </si>
  <si>
    <t>Pauschale für die Begleitung von gesundheitsfördernden Maßnahmen im Team</t>
  </si>
  <si>
    <t>Pauschale für Vertretungsmittel bei Teilnahme an Präventionskursen der Krankenkassen im Rahmen des PrävG (§20a und b)</t>
  </si>
  <si>
    <t>Pauschale zur Anschaffung eines Wasserspenders mit Leitungsanschluss</t>
  </si>
  <si>
    <t>Stärkung der Leitung</t>
  </si>
  <si>
    <t>Pauschale für Coaching und Begleitung in der Führungsrolle</t>
  </si>
  <si>
    <t>Pauschale für Supervision</t>
  </si>
  <si>
    <t>pro Fortbildungstag</t>
  </si>
  <si>
    <t>Teamentwicklung</t>
  </si>
  <si>
    <t>Pauschale für Maßnahmen zur Stärkung der Teamkultur</t>
  </si>
  <si>
    <t>pro Aktion</t>
  </si>
  <si>
    <t>Praxisbegleitung</t>
  </si>
  <si>
    <t>Pauschale für Praxisbegleitung</t>
  </si>
  <si>
    <t>beantragter Förderbetrag je Maßnahme</t>
  </si>
  <si>
    <t>max. zustehendes Budget:</t>
  </si>
  <si>
    <t>Summe geplantes Budget:</t>
  </si>
  <si>
    <t xml:space="preserve">Summe restliches Budget: </t>
  </si>
  <si>
    <t>Berech-nungs-faktor</t>
  </si>
  <si>
    <t>errech-neter 
Wert betreuter Kinder für Größen-kategorie</t>
  </si>
  <si>
    <t xml:space="preserve">Zuordnung Größenkategorie der Einrichtung: </t>
  </si>
  <si>
    <t xml:space="preserve">Zuordnung Größenkategorie der Einrichtung in Zahl: </t>
  </si>
  <si>
    <t>maximal beantragbare Summe in Euro:</t>
  </si>
  <si>
    <t>Summe betreuter Kinder:</t>
  </si>
  <si>
    <t>Größenkategorie in Zahl:</t>
  </si>
  <si>
    <t>zum Stichtag:</t>
  </si>
  <si>
    <t>Pauschale</t>
  </si>
  <si>
    <t>pro 6 Monate</t>
  </si>
  <si>
    <t>pro Zeitstunde</t>
  </si>
  <si>
    <t>pro halbem Tag (mind. 3 Zeitstunde)</t>
  </si>
  <si>
    <t>pro halbem Tag (mind. 3 Zeitstunden)</t>
  </si>
  <si>
    <t>Stichtag*:</t>
  </si>
  <si>
    <r>
      <t xml:space="preserve">Kinder </t>
    </r>
    <r>
      <rPr>
        <b/>
        <sz val="11"/>
        <color theme="1"/>
        <rFont val="Arial"/>
        <family val="2"/>
      </rPr>
      <t>unter drei Jahren</t>
    </r>
  </si>
  <si>
    <r>
      <t xml:space="preserve">ohne </t>
    </r>
    <r>
      <rPr>
        <sz val="11"/>
        <color theme="1"/>
        <rFont val="Arial"/>
        <family val="2"/>
      </rPr>
      <t>Behinderung</t>
    </r>
  </si>
  <si>
    <r>
      <t xml:space="preserve">mit </t>
    </r>
    <r>
      <rPr>
        <sz val="11"/>
        <color theme="1"/>
        <rFont val="Arial"/>
        <family val="2"/>
      </rPr>
      <t>Behinderung</t>
    </r>
  </si>
  <si>
    <t xml:space="preserve">Summe geplantes Budget: </t>
  </si>
  <si>
    <t>max. 3 Maßnahmen im gesamten Förderzeitraum</t>
  </si>
  <si>
    <t>Sofern das maximal zustehende Budget überschritten wird, ist der Differenzbetrag aus Eigenmitteln des Trägers der Kindertageseinrichtung zu decken.</t>
  </si>
  <si>
    <r>
      <rPr>
        <b/>
        <sz val="11"/>
        <color theme="1"/>
        <rFont val="Arial"/>
        <family val="2"/>
      </rPr>
      <t>*</t>
    </r>
    <r>
      <rPr>
        <b/>
        <u/>
        <sz val="11"/>
        <color theme="1"/>
        <rFont val="Arial"/>
        <family val="2"/>
      </rPr>
      <t>Hinweis zum Stichtag der Daten:</t>
    </r>
    <r>
      <rPr>
        <sz val="11"/>
        <color theme="1"/>
        <rFont val="Arial"/>
        <family val="2"/>
      </rPr>
      <t xml:space="preserve">
 Bestand die Betriebserlaubnis der Einrichtung bereits am 01.03.2023? 
Falls ja, ist der Stichtag der 01.03.2023
Bestand die Betriebserlaubnis der Einrichtung erst nach dem 01.03.2023? 
Falls ja, ist der Stichtag der 01.03.2024 - bitte oben ändern
Falls die Betriebserlaubnis der Einrichtung auch am 01.03.2024 noch nicht bestand, nehmen Sie bitte </t>
    </r>
    <r>
      <rPr>
        <sz val="11"/>
        <rFont val="Arial"/>
        <family val="2"/>
      </rPr>
      <t xml:space="preserve">Kontakt mit dem Regierungspräsidium Kassel (StarkeTeams@rpks.hessen.de) </t>
    </r>
    <r>
      <rPr>
        <sz val="11"/>
        <color theme="1"/>
        <rFont val="Arial"/>
        <family val="2"/>
      </rPr>
      <t>auf, um einen Stichtag abzustimmen und oben einzutragen.</t>
    </r>
  </si>
  <si>
    <r>
      <t xml:space="preserve">Anzahl der </t>
    </r>
    <r>
      <rPr>
        <b/>
        <u/>
        <sz val="11"/>
        <color theme="1"/>
        <rFont val="Arial"/>
        <family val="2"/>
      </rPr>
      <t xml:space="preserve">zum Stichtag </t>
    </r>
    <r>
      <rPr>
        <b/>
        <sz val="11"/>
        <color theme="1"/>
        <rFont val="Arial"/>
        <family val="2"/>
      </rPr>
      <t>vertraglich oder satzungsgemäß aufgenommenen Kinder der entsprechenden Kategorie</t>
    </r>
  </si>
  <si>
    <t>Pauschale für Fortbildungen von Leitungskräften</t>
  </si>
  <si>
    <t>max. 3 Pauschalen im gesamten Förderzeitraum</t>
  </si>
  <si>
    <t>Pauschale für Teamcoachings / Team-entwicklungsprozesse</t>
  </si>
  <si>
    <t>Anzahl der beantragten Pauschalen</t>
  </si>
  <si>
    <t>Hinweis</t>
  </si>
  <si>
    <r>
      <t xml:space="preserve">konkrete Maßnahme
</t>
    </r>
    <r>
      <rPr>
        <sz val="11"/>
        <color rgb="FF00B050"/>
        <rFont val="Arial"/>
        <family val="2"/>
      </rPr>
      <t>(förderfähige Ausgaben im Kommentar)</t>
    </r>
  </si>
  <si>
    <t>beantragter Förderbetrag (Berechnung nach Anzahl Stunden)</t>
  </si>
  <si>
    <t>beantragter Förderbetrag (Berechnung nach Anzahl Stunden x Anzahl Monate)</t>
  </si>
  <si>
    <t xml:space="preserve">pro Stunde vertraglich vereinbarter Wochenarbeits-zeit (pro Monat) </t>
  </si>
  <si>
    <t>pro Stunde vertraglich vereinbarter Wochenarbeits-zeit (pro Monat)</t>
  </si>
  <si>
    <r>
      <t xml:space="preserve">pro Person </t>
    </r>
    <r>
      <rPr>
        <b/>
        <sz val="11"/>
        <color theme="1"/>
        <rFont val="Arial"/>
        <family val="2"/>
      </rPr>
      <t xml:space="preserve">und
</t>
    </r>
    <r>
      <rPr>
        <sz val="11"/>
        <color theme="1"/>
        <rFont val="Arial"/>
        <family val="2"/>
      </rPr>
      <t xml:space="preserve"> 3 Monate</t>
    </r>
  </si>
  <si>
    <r>
      <t xml:space="preserve">Die Pauschale kann  für mehrere Personen beantragt werden, jedoch pro Person max. 6 Mal (da eine Pauschale für 3 Monate gilt).
</t>
    </r>
    <r>
      <rPr>
        <b/>
        <sz val="11"/>
        <rFont val="Arial"/>
        <family val="2"/>
      </rPr>
      <t>Bitte bei der Berechnung berücksichtigen.</t>
    </r>
  </si>
  <si>
    <t>Bitte tragen Sie die Anzahl der Kinder ein. Die Größenkategorie wird dann automatisch berechnet.</t>
  </si>
  <si>
    <t>Bitte tragen Sie die Anzahl der Pauschalen ein. Der Förderbetrag wird dann automatisch berechnet.</t>
  </si>
  <si>
    <t xml:space="preserve">Sie können entweder die Gesamtzahl der Stunden im Förderzeitraum eintragen (blaues Feld ausfüllen) oder die Anzahl der Stunden pro Woche mit der Anzahl der Monate verrechnen (blaues und rotes Feld ausfüllen) (das Formular verrechnet den Betrag automatisch im geplanten Budget). </t>
  </si>
  <si>
    <r>
      <t xml:space="preserve">Im </t>
    </r>
    <r>
      <rPr>
        <b/>
        <u/>
        <sz val="11"/>
        <rFont val="Arial"/>
        <family val="2"/>
      </rPr>
      <t>Online-Antrag</t>
    </r>
    <r>
      <rPr>
        <b/>
        <sz val="11"/>
        <rFont val="Arial"/>
        <family val="2"/>
      </rPr>
      <t xml:space="preserve"> zu beantragende Gesamtsumme der Wochenstunden im Förderzeitraum</t>
    </r>
  </si>
  <si>
    <t>Anzahl Monate</t>
  </si>
  <si>
    <t>kleine Einrichtung</t>
  </si>
  <si>
    <t>Gesamtwert betreuter Kinder für Größenkategorie:</t>
  </si>
  <si>
    <r>
      <t xml:space="preserve">Kinder </t>
    </r>
    <r>
      <rPr>
        <b/>
        <sz val="11"/>
        <color theme="1"/>
        <rFont val="Arial"/>
        <family val="2"/>
      </rPr>
      <t xml:space="preserve">über drei Jahren </t>
    </r>
  </si>
  <si>
    <r>
      <t xml:space="preserve">bis </t>
    </r>
    <r>
      <rPr>
        <sz val="11"/>
        <color theme="1"/>
        <rFont val="Arial"/>
        <family val="2"/>
      </rPr>
      <t>zum Schuleintritt</t>
    </r>
    <r>
      <rPr>
        <b/>
        <sz val="11"/>
        <color theme="1"/>
        <rFont val="Arial"/>
        <family val="2"/>
      </rPr>
      <t xml:space="preserve"> mit </t>
    </r>
    <r>
      <rPr>
        <sz val="11"/>
        <color theme="1"/>
        <rFont val="Arial"/>
        <family val="2"/>
      </rPr>
      <t xml:space="preserve">Behinderung </t>
    </r>
  </si>
  <si>
    <r>
      <t xml:space="preserve">ab </t>
    </r>
    <r>
      <rPr>
        <sz val="11"/>
        <color theme="1"/>
        <rFont val="Arial"/>
        <family val="2"/>
      </rPr>
      <t>dem Schuleintritt</t>
    </r>
    <r>
      <rPr>
        <b/>
        <sz val="11"/>
        <color theme="1"/>
        <rFont val="Arial"/>
        <family val="2"/>
      </rPr>
      <t xml:space="preserve"> mit </t>
    </r>
    <r>
      <rPr>
        <sz val="11"/>
        <color theme="1"/>
        <rFont val="Arial"/>
        <family val="2"/>
      </rPr>
      <t>Behinderung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</si>
</sst>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164" formatCode="#,##0.00\ &quot;€&quot;"/>
  </numFmts>
  <fonts count="12"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u/>
      <sz val="11"/>
      <color theme="1"/>
      <name val="Arial"/>
      <family val="2"/>
    </font>
    <font>
      <sz val="9"/>
      <color indexed="81"/>
      <name val="Segoe UI"/>
      <family val="2"/>
    </font>
    <font>
      <b/>
      <sz val="9"/>
      <color indexed="81"/>
      <name val="Segoe UI"/>
      <family val="2"/>
    </font>
    <font>
      <sz val="11"/>
      <name val="Arial"/>
      <family val="2"/>
    </font>
    <font>
      <b/>
      <sz val="11"/>
      <color rgb="FFFF0000"/>
      <name val="Arial"/>
      <family val="2"/>
    </font>
    <font>
      <sz val="11"/>
      <color rgb="FF00B050"/>
      <name val="Arial"/>
      <family val="2"/>
    </font>
    <font>
      <b/>
      <sz val="11"/>
      <name val="Arial"/>
      <family val="2"/>
    </font>
    <font>
      <b/>
      <u/>
      <sz val="11"/>
      <name val="Arial"/>
      <family val="2"/>
    </font>
  </fonts>
  <fills count="8">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
      <patternFill patternType="solid">
        <fgColor rgb="FFF2F7FC"/>
        <bgColor indexed="64"/>
      </patternFill>
    </fill>
    <fill>
      <patternFill patternType="solid">
        <fgColor theme="4"/>
        <bgColor indexed="64"/>
      </patternFill>
    </fill>
    <fill>
      <patternFill patternType="solid">
        <fgColor rgb="FFF73B3F"/>
        <bgColor indexed="64"/>
      </patternFill>
    </fill>
    <fill>
      <patternFill patternType="solid">
        <fgColor theme="9" tint="0.59999389629810485"/>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medium">
        <color indexed="64"/>
      </bottom>
      <diagonal/>
    </border>
    <border>
      <left style="thick">
        <color indexed="64"/>
      </left>
      <right/>
      <top style="medium">
        <color indexed="64"/>
      </top>
      <bottom style="thin">
        <color indexed="64"/>
      </bottom>
      <diagonal/>
    </border>
    <border>
      <left style="thick">
        <color indexed="64"/>
      </left>
      <right/>
      <top style="double">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thin">
        <color indexed="64"/>
      </left>
      <right style="thin">
        <color indexed="64"/>
      </right>
      <top/>
      <bottom style="thin">
        <color indexed="64"/>
      </bottom>
      <diagonal/>
    </border>
    <border>
      <left/>
      <right/>
      <top style="double">
        <color indexed="64"/>
      </top>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medium">
        <color indexed="64"/>
      </bottom>
      <diagonal/>
    </border>
    <border>
      <left style="medium">
        <color indexed="64"/>
      </left>
      <right/>
      <top style="thin">
        <color indexed="64"/>
      </top>
      <bottom style="double">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top/>
      <bottom/>
      <diagonal/>
    </border>
    <border>
      <left style="thick">
        <color indexed="64"/>
      </left>
      <right/>
      <top/>
      <bottom/>
      <diagonal/>
    </border>
    <border>
      <left style="thick">
        <color indexed="64"/>
      </left>
      <right/>
      <top style="thin">
        <color indexed="64"/>
      </top>
      <bottom/>
      <diagonal/>
    </border>
    <border>
      <left style="thick">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s>
  <cellStyleXfs count="2">
    <xf numFmtId="0" fontId="0" fillId="0" borderId="0"/>
    <xf numFmtId="44" fontId="1" fillId="0" borderId="0" applyFont="0" applyFill="0" applyBorder="0" applyAlignment="0" applyProtection="0"/>
  </cellStyleXfs>
  <cellXfs count="105">
    <xf numFmtId="0" fontId="0" fillId="0" borderId="0" xfId="0"/>
    <xf numFmtId="44" fontId="0" fillId="0" borderId="0" xfId="1" applyFont="1"/>
    <xf numFmtId="0" fontId="3" fillId="0" borderId="0" xfId="0" applyFont="1"/>
    <xf numFmtId="0" fontId="3" fillId="0" borderId="0" xfId="0" applyFont="1" applyBorder="1"/>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0" borderId="0" xfId="0" applyFont="1" applyBorder="1" applyAlignment="1"/>
    <xf numFmtId="0" fontId="3" fillId="0" borderId="0" xfId="0" applyFont="1" applyAlignment="1">
      <alignment vertical="center"/>
    </xf>
    <xf numFmtId="0" fontId="3" fillId="3" borderId="10" xfId="0" applyFont="1" applyFill="1" applyBorder="1" applyAlignment="1">
      <alignment horizontal="center" vertical="center"/>
    </xf>
    <xf numFmtId="0" fontId="3" fillId="3" borderId="1" xfId="0" applyFont="1" applyFill="1" applyBorder="1" applyAlignment="1">
      <alignment horizontal="center" vertical="center"/>
    </xf>
    <xf numFmtId="0" fontId="2" fillId="2" borderId="1" xfId="0" applyFont="1" applyFill="1" applyBorder="1" applyAlignment="1">
      <alignment vertical="center"/>
    </xf>
    <xf numFmtId="0" fontId="2" fillId="2" borderId="15" xfId="0" applyFont="1" applyFill="1" applyBorder="1" applyAlignment="1">
      <alignment horizontal="center" vertical="center"/>
    </xf>
    <xf numFmtId="0" fontId="2" fillId="2" borderId="22" xfId="0" applyFont="1" applyFill="1" applyBorder="1" applyAlignment="1">
      <alignment vertical="center"/>
    </xf>
    <xf numFmtId="0" fontId="2" fillId="2" borderId="16" xfId="0" applyFont="1" applyFill="1" applyBorder="1" applyAlignment="1">
      <alignment vertical="center"/>
    </xf>
    <xf numFmtId="164" fontId="2" fillId="0" borderId="1" xfId="0" applyNumberFormat="1" applyFont="1" applyBorder="1" applyAlignment="1">
      <alignment horizontal="center" vertical="center"/>
    </xf>
    <xf numFmtId="0" fontId="2" fillId="2" borderId="25" xfId="0" applyFont="1" applyFill="1" applyBorder="1" applyAlignment="1">
      <alignment vertical="center"/>
    </xf>
    <xf numFmtId="0" fontId="2" fillId="3" borderId="1" xfId="0" applyFont="1" applyFill="1" applyBorder="1" applyAlignment="1">
      <alignment vertical="center"/>
    </xf>
    <xf numFmtId="0" fontId="3" fillId="4" borderId="33" xfId="0" applyFont="1" applyFill="1" applyBorder="1" applyAlignment="1">
      <alignment horizontal="left" vertical="center" wrapText="1"/>
    </xf>
    <xf numFmtId="164" fontId="3" fillId="4" borderId="34" xfId="1" applyNumberFormat="1" applyFont="1" applyFill="1" applyBorder="1" applyAlignment="1">
      <alignment horizontal="center" vertical="center"/>
    </xf>
    <xf numFmtId="0" fontId="3" fillId="4" borderId="34" xfId="0" applyFont="1" applyFill="1" applyBorder="1" applyAlignment="1">
      <alignment horizontal="center" vertical="center" wrapText="1"/>
    </xf>
    <xf numFmtId="0" fontId="3" fillId="4" borderId="34" xfId="0" applyFont="1" applyFill="1" applyBorder="1" applyAlignment="1">
      <alignment horizontal="center" vertical="center"/>
    </xf>
    <xf numFmtId="164" fontId="3" fillId="4" borderId="13" xfId="1" applyNumberFormat="1" applyFont="1" applyFill="1" applyBorder="1" applyAlignment="1">
      <alignment horizontal="center" vertical="center"/>
    </xf>
    <xf numFmtId="0" fontId="2" fillId="3" borderId="27" xfId="0" applyFont="1" applyFill="1" applyBorder="1" applyAlignment="1">
      <alignment vertical="center"/>
    </xf>
    <xf numFmtId="0" fontId="2" fillId="2" borderId="29"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28" xfId="0" applyFont="1" applyFill="1" applyBorder="1" applyAlignment="1">
      <alignment horizontal="center" vertical="center" wrapText="1"/>
    </xf>
    <xf numFmtId="164" fontId="3" fillId="4" borderId="36" xfId="1" applyNumberFormat="1" applyFont="1" applyFill="1" applyBorder="1" applyAlignment="1">
      <alignment horizontal="center" vertical="center"/>
    </xf>
    <xf numFmtId="0" fontId="2" fillId="3" borderId="37" xfId="0" applyFont="1" applyFill="1" applyBorder="1" applyAlignment="1">
      <alignment horizontal="left" vertical="center"/>
    </xf>
    <xf numFmtId="164" fontId="2" fillId="0" borderId="4" xfId="0" applyNumberFormat="1" applyFont="1" applyBorder="1" applyAlignment="1">
      <alignment horizontal="center" vertical="center"/>
    </xf>
    <xf numFmtId="164" fontId="2" fillId="0" borderId="11" xfId="0" applyNumberFormat="1" applyFont="1" applyBorder="1" applyAlignment="1">
      <alignment horizontal="center" vertical="center"/>
    </xf>
    <xf numFmtId="0" fontId="10" fillId="2" borderId="29"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34" xfId="0" applyFont="1" applyFill="1" applyBorder="1" applyAlignment="1">
      <alignment horizontal="center" vertical="center" wrapText="1"/>
    </xf>
    <xf numFmtId="164" fontId="3" fillId="0" borderId="6" xfId="1" applyNumberFormat="1" applyFont="1" applyFill="1" applyBorder="1" applyAlignment="1">
      <alignment vertical="center"/>
    </xf>
    <xf numFmtId="0" fontId="3" fillId="0" borderId="25" xfId="0" applyFont="1" applyBorder="1" applyAlignment="1" applyProtection="1">
      <alignment horizontal="center" vertical="center"/>
      <protection locked="0"/>
    </xf>
    <xf numFmtId="14"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164" fontId="2" fillId="0" borderId="1" xfId="1" applyNumberFormat="1" applyFont="1" applyFill="1" applyBorder="1" applyAlignment="1" applyProtection="1">
      <alignment horizontal="center" vertical="center"/>
      <protection locked="0"/>
    </xf>
    <xf numFmtId="0" fontId="3" fillId="0" borderId="34" xfId="0" applyFont="1" applyFill="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6" borderId="39" xfId="0" applyFont="1" applyFill="1" applyBorder="1" applyAlignment="1" applyProtection="1">
      <alignment horizontal="center" vertical="center"/>
      <protection locked="0"/>
    </xf>
    <xf numFmtId="14" fontId="3" fillId="0" borderId="13" xfId="0" applyNumberFormat="1" applyFont="1" applyBorder="1" applyAlignment="1" applyProtection="1">
      <alignment horizontal="center" vertical="center"/>
      <protection locked="0"/>
    </xf>
    <xf numFmtId="0" fontId="2" fillId="7" borderId="6" xfId="1" applyNumberFormat="1" applyFont="1" applyFill="1" applyBorder="1" applyAlignment="1">
      <alignment horizontal="center" vertical="center"/>
    </xf>
    <xf numFmtId="0" fontId="2" fillId="7" borderId="6" xfId="1" applyNumberFormat="1" applyFont="1" applyFill="1" applyBorder="1" applyAlignment="1" applyProtection="1">
      <alignment horizontal="center" vertical="center"/>
    </xf>
    <xf numFmtId="0" fontId="10" fillId="7" borderId="3" xfId="0" applyFont="1" applyFill="1" applyBorder="1" applyAlignment="1">
      <alignment horizontal="center" vertical="center" wrapText="1"/>
    </xf>
    <xf numFmtId="0" fontId="3" fillId="3" borderId="0" xfId="0" applyFont="1" applyFill="1" applyBorder="1" applyAlignment="1">
      <alignment horizontal="center" vertical="center"/>
    </xf>
    <xf numFmtId="0" fontId="2" fillId="3" borderId="25" xfId="0" applyFont="1" applyFill="1" applyBorder="1" applyAlignment="1">
      <alignment vertical="center"/>
    </xf>
    <xf numFmtId="0" fontId="3" fillId="0" borderId="44" xfId="0" applyFont="1" applyBorder="1" applyAlignment="1" applyProtection="1">
      <alignment horizontal="center" vertical="center"/>
      <protection locked="0"/>
    </xf>
    <xf numFmtId="0" fontId="3" fillId="3" borderId="45" xfId="0" applyFont="1" applyFill="1" applyBorder="1" applyAlignment="1">
      <alignment horizontal="center" vertical="center"/>
    </xf>
    <xf numFmtId="0" fontId="3" fillId="3" borderId="42" xfId="0" applyFont="1" applyFill="1" applyBorder="1" applyAlignment="1">
      <alignment horizontal="center" vertical="center" wrapText="1"/>
    </xf>
    <xf numFmtId="0" fontId="3" fillId="3" borderId="41" xfId="0" applyFont="1" applyFill="1" applyBorder="1" applyAlignment="1">
      <alignment horizontal="center" vertical="center" wrapText="1"/>
    </xf>
    <xf numFmtId="0" fontId="3" fillId="3" borderId="43" xfId="0" applyFont="1" applyFill="1" applyBorder="1" applyAlignment="1">
      <alignment horizontal="center" vertical="center" wrapText="1"/>
    </xf>
    <xf numFmtId="0" fontId="3" fillId="0" borderId="23" xfId="0" applyFont="1" applyFill="1" applyBorder="1" applyAlignment="1" applyProtection="1">
      <alignment horizontal="left"/>
      <protection locked="0"/>
    </xf>
    <xf numFmtId="0" fontId="3" fillId="0" borderId="24" xfId="0" applyFont="1" applyFill="1" applyBorder="1" applyAlignment="1" applyProtection="1">
      <alignment horizontal="left"/>
      <protection locked="0"/>
    </xf>
    <xf numFmtId="0" fontId="3" fillId="3" borderId="18" xfId="0" applyFont="1" applyFill="1" applyBorder="1" applyAlignment="1">
      <alignment horizontal="left" vertical="center"/>
    </xf>
    <xf numFmtId="0" fontId="3" fillId="2" borderId="20" xfId="0" applyFont="1" applyFill="1" applyBorder="1" applyAlignment="1">
      <alignment horizontal="center" vertical="center" wrapText="1"/>
    </xf>
    <xf numFmtId="0" fontId="3" fillId="2" borderId="12" xfId="0" applyFont="1" applyFill="1" applyBorder="1" applyAlignment="1">
      <alignment horizontal="center" vertical="center"/>
    </xf>
    <xf numFmtId="0" fontId="2" fillId="2" borderId="21" xfId="0" applyFont="1" applyFill="1" applyBorder="1" applyAlignment="1">
      <alignment horizontal="right" vertical="center"/>
    </xf>
    <xf numFmtId="0" fontId="2" fillId="2" borderId="14" xfId="0" applyFont="1" applyFill="1" applyBorder="1" applyAlignment="1">
      <alignment horizontal="right" vertical="center"/>
    </xf>
    <xf numFmtId="0" fontId="2" fillId="2" borderId="17" xfId="0" applyFont="1" applyFill="1" applyBorder="1" applyAlignment="1">
      <alignment horizontal="left" vertical="center"/>
    </xf>
    <xf numFmtId="0" fontId="2" fillId="2" borderId="3" xfId="0" applyFont="1" applyFill="1" applyBorder="1" applyAlignment="1">
      <alignment horizontal="left" vertical="center"/>
    </xf>
    <xf numFmtId="0" fontId="2" fillId="2" borderId="18" xfId="0" applyFont="1" applyFill="1" applyBorder="1" applyAlignment="1">
      <alignment horizontal="left" vertical="center"/>
    </xf>
    <xf numFmtId="0" fontId="2" fillId="2" borderId="1" xfId="0" applyFont="1" applyFill="1" applyBorder="1" applyAlignment="1">
      <alignment horizontal="left" vertical="center"/>
    </xf>
    <xf numFmtId="0" fontId="3" fillId="0" borderId="0" xfId="0" applyFont="1" applyBorder="1" applyAlignment="1">
      <alignment horizontal="center"/>
    </xf>
    <xf numFmtId="0" fontId="2" fillId="3" borderId="3" xfId="0" applyFont="1" applyFill="1" applyBorder="1" applyAlignment="1" applyProtection="1">
      <alignment horizontal="center" vertical="center"/>
    </xf>
    <xf numFmtId="0" fontId="2" fillId="3" borderId="4" xfId="0" applyFont="1" applyFill="1" applyBorder="1" applyAlignment="1" applyProtection="1">
      <alignment horizontal="center" vertical="center"/>
    </xf>
    <xf numFmtId="0" fontId="2" fillId="3" borderId="1" xfId="0" applyFont="1" applyFill="1" applyBorder="1" applyAlignment="1" applyProtection="1">
      <alignment horizontal="center" vertical="center"/>
    </xf>
    <xf numFmtId="0" fontId="2" fillId="3" borderId="10" xfId="0" applyFont="1" applyFill="1" applyBorder="1" applyAlignment="1" applyProtection="1">
      <alignment horizontal="center" vertical="center"/>
    </xf>
    <xf numFmtId="0" fontId="8" fillId="0" borderId="0" xfId="0" applyFont="1" applyBorder="1" applyAlignment="1">
      <alignment horizontal="center"/>
    </xf>
    <xf numFmtId="0" fontId="2" fillId="2" borderId="19" xfId="0" applyFont="1" applyFill="1" applyBorder="1" applyAlignment="1">
      <alignment horizontal="left" vertical="center"/>
    </xf>
    <xf numFmtId="0" fontId="2" fillId="2" borderId="6" xfId="0" applyFont="1" applyFill="1" applyBorder="1" applyAlignment="1">
      <alignment horizontal="left" vertical="center"/>
    </xf>
    <xf numFmtId="164" fontId="2" fillId="3" borderId="6" xfId="1" applyNumberFormat="1" applyFont="1" applyFill="1" applyBorder="1" applyAlignment="1" applyProtection="1">
      <alignment horizontal="center" vertical="center"/>
    </xf>
    <xf numFmtId="164" fontId="2" fillId="3" borderId="11" xfId="1" applyNumberFormat="1" applyFont="1" applyFill="1" applyBorder="1" applyAlignment="1" applyProtection="1">
      <alignment horizontal="center" vertical="center"/>
    </xf>
    <xf numFmtId="0" fontId="2" fillId="0" borderId="0" xfId="0" applyFont="1" applyFill="1" applyBorder="1" applyAlignment="1">
      <alignment horizontal="center" vertical="center"/>
    </xf>
    <xf numFmtId="0" fontId="3" fillId="5" borderId="38" xfId="0" applyFont="1" applyFill="1" applyBorder="1" applyAlignment="1" applyProtection="1">
      <alignment horizontal="center" vertical="center"/>
      <protection locked="0"/>
    </xf>
    <xf numFmtId="0" fontId="3" fillId="5" borderId="32" xfId="0" applyFont="1" applyFill="1" applyBorder="1" applyAlignment="1" applyProtection="1">
      <alignment horizontal="center" vertical="center"/>
      <protection locked="0"/>
    </xf>
    <xf numFmtId="0" fontId="3" fillId="4" borderId="28" xfId="0" applyFont="1" applyFill="1" applyBorder="1" applyAlignment="1">
      <alignment horizontal="left" vertical="center" wrapText="1"/>
    </xf>
    <xf numFmtId="0" fontId="3" fillId="4" borderId="31" xfId="0" applyFont="1" applyFill="1" applyBorder="1" applyAlignment="1">
      <alignment horizontal="left" vertical="center" wrapText="1"/>
    </xf>
    <xf numFmtId="164" fontId="3" fillId="4" borderId="29" xfId="1" applyNumberFormat="1" applyFont="1" applyFill="1" applyBorder="1" applyAlignment="1">
      <alignment horizontal="center" vertical="center"/>
    </xf>
    <xf numFmtId="164" fontId="3" fillId="4" borderId="32" xfId="1" applyNumberFormat="1" applyFont="1" applyFill="1" applyBorder="1" applyAlignment="1">
      <alignment horizontal="center" vertical="center"/>
    </xf>
    <xf numFmtId="164" fontId="3" fillId="4" borderId="29" xfId="1" applyNumberFormat="1" applyFont="1" applyFill="1" applyBorder="1" applyAlignment="1">
      <alignment horizontal="center" vertical="center" wrapText="1"/>
    </xf>
    <xf numFmtId="164" fontId="3" fillId="4" borderId="32" xfId="1" applyNumberFormat="1" applyFont="1" applyFill="1" applyBorder="1" applyAlignment="1">
      <alignment horizontal="center" vertical="center" wrapText="1"/>
    </xf>
    <xf numFmtId="0" fontId="7" fillId="4" borderId="29" xfId="0" applyFont="1" applyFill="1" applyBorder="1" applyAlignment="1">
      <alignment horizontal="center" vertical="center" wrapText="1"/>
    </xf>
    <xf numFmtId="0" fontId="7" fillId="4" borderId="32" xfId="0" applyFont="1" applyFill="1" applyBorder="1" applyAlignment="1">
      <alignment horizontal="center" vertical="center" wrapText="1"/>
    </xf>
    <xf numFmtId="0" fontId="3" fillId="5" borderId="29" xfId="0" applyFont="1" applyFill="1" applyBorder="1" applyAlignment="1" applyProtection="1">
      <alignment horizontal="center" vertical="center"/>
      <protection locked="0"/>
    </xf>
    <xf numFmtId="0" fontId="3" fillId="0" borderId="0" xfId="0" applyFont="1" applyAlignment="1">
      <alignment horizontal="center" vertical="center"/>
    </xf>
    <xf numFmtId="0" fontId="3" fillId="0" borderId="40" xfId="0" applyFont="1" applyBorder="1" applyAlignment="1">
      <alignment horizontal="center"/>
    </xf>
    <xf numFmtId="0" fontId="3" fillId="0" borderId="1" xfId="0" applyFont="1" applyBorder="1" applyAlignment="1" applyProtection="1">
      <alignment horizontal="left" vertical="center"/>
      <protection locked="0"/>
    </xf>
    <xf numFmtId="0" fontId="2" fillId="0" borderId="2" xfId="0" applyFont="1" applyBorder="1" applyAlignment="1">
      <alignment horizontal="right" vertical="center"/>
    </xf>
    <xf numFmtId="0" fontId="2" fillId="0" borderId="3" xfId="0" applyFont="1" applyBorder="1" applyAlignment="1">
      <alignment horizontal="right" vertical="center"/>
    </xf>
    <xf numFmtId="0" fontId="2" fillId="0" borderId="5" xfId="0" applyFont="1" applyBorder="1" applyAlignment="1">
      <alignment horizontal="right" vertical="center"/>
    </xf>
    <xf numFmtId="0" fontId="2" fillId="0" borderId="6" xfId="0" applyFont="1" applyBorder="1" applyAlignment="1">
      <alignment horizontal="right" vertical="center"/>
    </xf>
    <xf numFmtId="0" fontId="3" fillId="0" borderId="26" xfId="0" applyFont="1" applyBorder="1" applyAlignment="1">
      <alignment horizontal="center"/>
    </xf>
    <xf numFmtId="0" fontId="3" fillId="0" borderId="0" xfId="0" applyFont="1" applyAlignment="1">
      <alignment horizont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Border="1" applyAlignment="1">
      <alignment horizontal="center" vertical="center"/>
    </xf>
    <xf numFmtId="0" fontId="8" fillId="0" borderId="9"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2" fillId="3" borderId="27" xfId="0" applyFont="1" applyFill="1" applyBorder="1" applyAlignment="1">
      <alignment horizontal="left" vertical="center" wrapText="1"/>
    </xf>
    <xf numFmtId="0" fontId="2" fillId="3" borderId="27" xfId="0" applyFont="1" applyFill="1" applyBorder="1" applyAlignment="1">
      <alignment horizontal="left" vertical="center"/>
    </xf>
  </cellXfs>
  <cellStyles count="2">
    <cellStyle name="Standard" xfId="0" builtinId="0"/>
    <cellStyle name="Währung" xfId="1" builtinId="4"/>
  </cellStyles>
  <dxfs count="8">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F73B3F"/>
      <color rgb="FFF2F7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G16"/>
  <sheetViews>
    <sheetView view="pageBreakPreview" topLeftCell="A7" zoomScale="115" zoomScaleNormal="100" zoomScaleSheetLayoutView="115" workbookViewId="0">
      <selection activeCell="A5" sqref="A5:B5"/>
    </sheetView>
  </sheetViews>
  <sheetFormatPr baseColWidth="10" defaultColWidth="11.42578125" defaultRowHeight="14.25" x14ac:dyDescent="0.2"/>
  <cols>
    <col min="1" max="1" width="28.7109375" style="2" customWidth="1"/>
    <col min="2" max="2" width="42.28515625" style="2" bestFit="1" customWidth="1"/>
    <col min="3" max="3" width="22.28515625" style="2" customWidth="1"/>
    <col min="4" max="5" width="11.42578125" style="2"/>
    <col min="6" max="6" width="31.42578125" style="2" customWidth="1"/>
    <col min="7" max="16384" width="11.42578125" style="2"/>
  </cols>
  <sheetData>
    <row r="1" spans="1:7" ht="23.1" customHeight="1" thickTop="1" thickBot="1" x14ac:dyDescent="0.25">
      <c r="A1" s="12" t="s">
        <v>6</v>
      </c>
      <c r="B1" s="55"/>
      <c r="C1" s="55"/>
      <c r="D1" s="55"/>
      <c r="E1" s="56"/>
      <c r="F1" s="6"/>
      <c r="G1" s="6"/>
    </row>
    <row r="2" spans="1:7" ht="23.1" customHeight="1" thickBot="1" x14ac:dyDescent="0.25">
      <c r="A2" s="13" t="s">
        <v>54</v>
      </c>
      <c r="B2" s="44">
        <v>44986</v>
      </c>
      <c r="C2" s="66"/>
      <c r="D2" s="66"/>
      <c r="E2" s="66"/>
    </row>
    <row r="3" spans="1:7" ht="9" customHeight="1" thickBot="1" x14ac:dyDescent="0.25">
      <c r="A3" s="76"/>
      <c r="B3" s="76"/>
      <c r="C3" s="76"/>
      <c r="D3" s="76"/>
      <c r="E3" s="76"/>
    </row>
    <row r="4" spans="1:7" ht="23.1" customHeight="1" x14ac:dyDescent="0.2">
      <c r="A4" s="62" t="s">
        <v>46</v>
      </c>
      <c r="B4" s="63"/>
      <c r="C4" s="67">
        <f>E15</f>
        <v>0</v>
      </c>
      <c r="D4" s="67"/>
      <c r="E4" s="68"/>
    </row>
    <row r="5" spans="1:7" ht="23.1" customHeight="1" x14ac:dyDescent="0.2">
      <c r="A5" s="64" t="s">
        <v>44</v>
      </c>
      <c r="B5" s="65"/>
      <c r="C5" s="69" t="str">
        <f>IF(C4&gt;=100,Tabelle3!B3,IF('Rechner Größenkategorie'!C4:E4&lt;50,Tabelle3!B1,Tabelle3!B2))</f>
        <v>unter 50</v>
      </c>
      <c r="D5" s="69"/>
      <c r="E5" s="70"/>
    </row>
    <row r="6" spans="1:7" ht="23.1" customHeight="1" x14ac:dyDescent="0.2">
      <c r="A6" s="64" t="s">
        <v>43</v>
      </c>
      <c r="B6" s="65"/>
      <c r="C6" s="69" t="str">
        <f>IF(C4&gt;=100,Tabelle3!A3,IF('Rechner Größenkategorie'!C4:E4&lt;50,Tabelle3!A1,Tabelle3!A2))</f>
        <v>kleine Einrichtung</v>
      </c>
      <c r="D6" s="69"/>
      <c r="E6" s="70"/>
    </row>
    <row r="7" spans="1:7" ht="23.1" customHeight="1" thickBot="1" x14ac:dyDescent="0.25">
      <c r="A7" s="72" t="s">
        <v>45</v>
      </c>
      <c r="B7" s="73"/>
      <c r="C7" s="74">
        <f>IF(C4&gt;=100,Tabelle3!C3,IF('Rechner Größenkategorie'!C4:E4&lt;50,Tabelle3!C1,Tabelle3!C2))</f>
        <v>11000</v>
      </c>
      <c r="D7" s="74"/>
      <c r="E7" s="75"/>
    </row>
    <row r="8" spans="1:7" ht="24.75" customHeight="1" thickBot="1" x14ac:dyDescent="0.3">
      <c r="A8" s="71" t="s">
        <v>75</v>
      </c>
      <c r="B8" s="71"/>
      <c r="C8" s="71"/>
      <c r="D8" s="71"/>
      <c r="E8" s="71"/>
    </row>
    <row r="9" spans="1:7" ht="167.25" customHeight="1" x14ac:dyDescent="0.2">
      <c r="A9" s="58" t="s">
        <v>61</v>
      </c>
      <c r="B9" s="59"/>
      <c r="C9" s="4" t="s">
        <v>62</v>
      </c>
      <c r="D9" s="4" t="s">
        <v>41</v>
      </c>
      <c r="E9" s="5" t="s">
        <v>42</v>
      </c>
    </row>
    <row r="10" spans="1:7" ht="23.1" customHeight="1" x14ac:dyDescent="0.2">
      <c r="A10" s="57" t="s">
        <v>55</v>
      </c>
      <c r="B10" s="16" t="s">
        <v>57</v>
      </c>
      <c r="C10" s="39"/>
      <c r="D10" s="9">
        <v>6</v>
      </c>
      <c r="E10" s="8">
        <f>D10*C10</f>
        <v>0</v>
      </c>
    </row>
    <row r="11" spans="1:7" ht="23.1" customHeight="1" x14ac:dyDescent="0.2">
      <c r="A11" s="57"/>
      <c r="B11" s="16" t="s">
        <v>56</v>
      </c>
      <c r="C11" s="39"/>
      <c r="D11" s="9">
        <v>3</v>
      </c>
      <c r="E11" s="8">
        <f t="shared" ref="E11:E14" si="0">D11*C11</f>
        <v>0</v>
      </c>
    </row>
    <row r="12" spans="1:7" ht="23.1" customHeight="1" x14ac:dyDescent="0.2">
      <c r="A12" s="52" t="s">
        <v>82</v>
      </c>
      <c r="B12" s="16" t="s">
        <v>83</v>
      </c>
      <c r="C12" s="39"/>
      <c r="D12" s="9">
        <v>3</v>
      </c>
      <c r="E12" s="8">
        <f t="shared" si="0"/>
        <v>0</v>
      </c>
    </row>
    <row r="13" spans="1:7" ht="23.1" customHeight="1" x14ac:dyDescent="0.2">
      <c r="A13" s="53"/>
      <c r="B13" s="16" t="s">
        <v>84</v>
      </c>
      <c r="C13" s="39"/>
      <c r="D13" s="9">
        <v>1</v>
      </c>
      <c r="E13" s="8">
        <f t="shared" si="0"/>
        <v>0</v>
      </c>
    </row>
    <row r="14" spans="1:7" ht="23.1" customHeight="1" thickBot="1" x14ac:dyDescent="0.25">
      <c r="A14" s="54"/>
      <c r="B14" s="49" t="s">
        <v>56</v>
      </c>
      <c r="C14" s="50"/>
      <c r="D14" s="48">
        <v>1</v>
      </c>
      <c r="E14" s="51">
        <f t="shared" si="0"/>
        <v>0</v>
      </c>
    </row>
    <row r="15" spans="1:7" s="7" customFormat="1" ht="23.1" customHeight="1" thickTop="1" thickBot="1" x14ac:dyDescent="0.3">
      <c r="A15" s="60" t="s">
        <v>81</v>
      </c>
      <c r="B15" s="61"/>
      <c r="C15" s="61"/>
      <c r="D15" s="61"/>
      <c r="E15" s="11">
        <f>SUM(E10:E14)</f>
        <v>0</v>
      </c>
    </row>
    <row r="16" spans="1:7" ht="93.75" customHeight="1" x14ac:dyDescent="0.2">
      <c r="A16" s="3"/>
      <c r="B16" s="3"/>
      <c r="C16" s="3"/>
      <c r="D16" s="3"/>
      <c r="E16" s="3"/>
    </row>
  </sheetData>
  <sheetProtection algorithmName="SHA-512" hashValue="DANmjABYU80ekiwVQk7Da5ywZuYwKD9/q51c7pG+XDI+PUtJLiqdfjWw93IFZBVfQYmZJm0gi9ZbD9dkI/jvzw==" saltValue="NP3iYGYgNrBiOjOxetIftA==" spinCount="100000" sheet="1" objects="1" scenarios="1"/>
  <mergeCells count="16">
    <mergeCell ref="A12:A14"/>
    <mergeCell ref="B1:E1"/>
    <mergeCell ref="A10:A11"/>
    <mergeCell ref="A9:B9"/>
    <mergeCell ref="A15:D15"/>
    <mergeCell ref="A4:B4"/>
    <mergeCell ref="A6:B6"/>
    <mergeCell ref="C2:E2"/>
    <mergeCell ref="C4:E4"/>
    <mergeCell ref="C6:E6"/>
    <mergeCell ref="A8:E8"/>
    <mergeCell ref="A5:B5"/>
    <mergeCell ref="C5:E5"/>
    <mergeCell ref="A7:B7"/>
    <mergeCell ref="C7:E7"/>
    <mergeCell ref="A3:E3"/>
  </mergeCells>
  <pageMargins left="1.3125" right="0.7" top="0.78740157499999996" bottom="0.78740157499999996" header="0.3" footer="0.3"/>
  <pageSetup paperSize="9" orientation="landscape" r:id="rId1"/>
  <headerFooter>
    <oddHeader>&amp;L&amp;"Arial,Fett"Förderung: Starke Teams - Starke KiTas
Rechner für die Größenkategorie</oddHeader>
    <oddFooter xml:space="preserve">&amp;L&amp;"Arial,Standard"Erstellt vom Regierungspräsidium Kassel
Dezernat 57 - Förderungen &amp;R&amp;"Arial,Standard"Stand: Februar 2024
StarkeTeams@rpks.hessen.de </oddFooter>
  </headerFooter>
  <extLst>
    <ext xmlns:x14="http://schemas.microsoft.com/office/spreadsheetml/2009/9/main" uri="{CCE6A557-97BC-4b89-ADB6-D9C93CAAB3DF}">
      <x14:dataValidations xmlns:xm="http://schemas.microsoft.com/office/excel/2006/main" disablePrompts="1" count="3">
        <x14:dataValidation type="list" allowBlank="1" showInputMessage="1" showErrorMessage="1">
          <x14:formula1>
            <xm:f>Tabelle3!$B$1:$B$3</xm:f>
          </x14:formula1>
          <xm:sqref>C5:E5</xm:sqref>
        </x14:dataValidation>
        <x14:dataValidation type="list" allowBlank="1" showInputMessage="1" showErrorMessage="1">
          <x14:formula1>
            <xm:f>Tabelle3!$A$1:$A$3</xm:f>
          </x14:formula1>
          <xm:sqref>C6:E6</xm:sqref>
        </x14:dataValidation>
        <x14:dataValidation type="list" allowBlank="1" showInputMessage="1" showErrorMessage="1">
          <x14:formula1>
            <xm:f>Tabelle3!$C$1:$C$3</xm:f>
          </x14:formula1>
          <xm:sqref>C7:E7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J34"/>
  <sheetViews>
    <sheetView tabSelected="1" view="pageBreakPreview" zoomScaleNormal="100" zoomScaleSheetLayoutView="100" zoomScalePageLayoutView="70" workbookViewId="0">
      <selection activeCell="L10" sqref="L10"/>
    </sheetView>
  </sheetViews>
  <sheetFormatPr baseColWidth="10" defaultColWidth="11.42578125" defaultRowHeight="14.25" x14ac:dyDescent="0.2"/>
  <cols>
    <col min="1" max="1" width="28.28515625" style="2" customWidth="1"/>
    <col min="2" max="2" width="26.7109375" style="2" customWidth="1"/>
    <col min="3" max="3" width="13.85546875" style="2" customWidth="1"/>
    <col min="4" max="4" width="17.42578125" style="2" customWidth="1"/>
    <col min="5" max="5" width="19.85546875" style="2" customWidth="1"/>
    <col min="6" max="6" width="13.42578125" style="2" customWidth="1"/>
    <col min="7" max="7" width="15.42578125" style="2" customWidth="1"/>
    <col min="8" max="8" width="11.42578125" style="2"/>
    <col min="9" max="9" width="17.85546875" style="2" customWidth="1"/>
    <col min="10" max="10" width="20.42578125" style="2" customWidth="1"/>
    <col min="11" max="16384" width="11.42578125" style="2"/>
  </cols>
  <sheetData>
    <row r="1" spans="1:10" s="7" customFormat="1" ht="23.1" customHeight="1" x14ac:dyDescent="0.25">
      <c r="A1" s="10" t="s">
        <v>6</v>
      </c>
      <c r="B1" s="90"/>
      <c r="C1" s="90"/>
      <c r="D1" s="90"/>
      <c r="E1" s="90"/>
      <c r="F1" s="90"/>
      <c r="G1" s="90"/>
    </row>
    <row r="2" spans="1:10" s="7" customFormat="1" ht="23.1" customHeight="1" x14ac:dyDescent="0.25">
      <c r="A2" s="15" t="s">
        <v>46</v>
      </c>
      <c r="B2" s="37">
        <f>'Rechner Größenkategorie'!E15</f>
        <v>0</v>
      </c>
      <c r="C2" s="97"/>
      <c r="D2" s="98"/>
      <c r="E2" s="98"/>
      <c r="F2" s="98"/>
      <c r="G2" s="98"/>
      <c r="H2" s="88"/>
      <c r="I2" s="88"/>
      <c r="J2" s="88"/>
    </row>
    <row r="3" spans="1:10" s="7" customFormat="1" ht="23.1" customHeight="1" x14ac:dyDescent="0.25">
      <c r="A3" s="10" t="s">
        <v>48</v>
      </c>
      <c r="B3" s="38">
        <f>'Rechner Größenkategorie'!B2</f>
        <v>44986</v>
      </c>
      <c r="C3" s="99"/>
      <c r="D3" s="100"/>
      <c r="E3" s="100"/>
      <c r="F3" s="100"/>
      <c r="G3" s="100"/>
      <c r="H3" s="88"/>
      <c r="I3" s="88"/>
      <c r="J3" s="88"/>
    </row>
    <row r="4" spans="1:10" s="7" customFormat="1" ht="23.1" customHeight="1" x14ac:dyDescent="0.25">
      <c r="A4" s="10" t="s">
        <v>47</v>
      </c>
      <c r="B4" s="39" t="str">
        <f>IF(B2&gt;=100,Tabelle3!B3,IF(B2&lt;50,Tabelle3!B1,Tabelle3!B2))</f>
        <v>unter 50</v>
      </c>
      <c r="C4" s="99"/>
      <c r="D4" s="100"/>
      <c r="E4" s="100"/>
      <c r="F4" s="100"/>
      <c r="G4" s="100"/>
      <c r="H4" s="88"/>
      <c r="I4" s="88"/>
      <c r="J4" s="88"/>
    </row>
    <row r="5" spans="1:10" s="7" customFormat="1" ht="23.1" customHeight="1" x14ac:dyDescent="0.25">
      <c r="A5" s="10" t="s">
        <v>5</v>
      </c>
      <c r="B5" s="39" t="str">
        <f>IF(B2&gt;=100,Tabelle3!A3,IF(B2&lt;50,Tabelle3!A1,Tabelle3!A2))</f>
        <v>kleine Einrichtung</v>
      </c>
      <c r="C5" s="99"/>
      <c r="D5" s="100"/>
      <c r="E5" s="100"/>
      <c r="F5" s="100"/>
      <c r="G5" s="100"/>
      <c r="H5" s="88"/>
      <c r="I5" s="88"/>
      <c r="J5" s="88"/>
    </row>
    <row r="6" spans="1:10" s="7" customFormat="1" ht="15" customHeight="1" x14ac:dyDescent="0.25">
      <c r="A6" s="76"/>
      <c r="B6" s="76"/>
      <c r="C6" s="76"/>
      <c r="D6" s="76"/>
      <c r="E6" s="76"/>
      <c r="F6" s="76"/>
      <c r="G6" s="76"/>
      <c r="H6" s="88"/>
      <c r="I6" s="88"/>
      <c r="J6" s="88"/>
    </row>
    <row r="7" spans="1:10" s="7" customFormat="1" ht="23.1" customHeight="1" x14ac:dyDescent="0.25">
      <c r="A7" s="10" t="s">
        <v>38</v>
      </c>
      <c r="B7" s="40">
        <f>IF(B2&gt;=100,Tabelle3!C3,IF(B2&lt;50,Tabelle3!C1,Tabelle3!C2))</f>
        <v>11000</v>
      </c>
      <c r="C7" s="101" t="s">
        <v>60</v>
      </c>
      <c r="D7" s="102"/>
      <c r="E7" s="102"/>
      <c r="F7" s="102"/>
      <c r="G7" s="102"/>
      <c r="H7" s="88"/>
      <c r="I7" s="88"/>
      <c r="J7" s="88"/>
    </row>
    <row r="8" spans="1:10" s="7" customFormat="1" ht="23.1" customHeight="1" x14ac:dyDescent="0.25">
      <c r="A8" s="10" t="s">
        <v>39</v>
      </c>
      <c r="B8" s="14">
        <f>SUM(G20:G32)+SUM(G12:G15)+IF(I17&gt;0,I17,G17)+IF(I19&gt;0,I19,G19)</f>
        <v>0</v>
      </c>
      <c r="C8" s="101"/>
      <c r="D8" s="102"/>
      <c r="E8" s="102"/>
      <c r="F8" s="102"/>
      <c r="G8" s="102"/>
      <c r="H8" s="88"/>
      <c r="I8" s="88"/>
      <c r="J8" s="88"/>
    </row>
    <row r="9" spans="1:10" s="7" customFormat="1" ht="22.5" customHeight="1" x14ac:dyDescent="0.25">
      <c r="A9" s="10" t="s">
        <v>40</v>
      </c>
      <c r="B9" s="14">
        <f>B7-B8</f>
        <v>11000</v>
      </c>
      <c r="C9" s="101"/>
      <c r="D9" s="102"/>
      <c r="E9" s="102"/>
      <c r="F9" s="102"/>
      <c r="G9" s="102"/>
      <c r="H9" s="88"/>
      <c r="I9" s="88"/>
      <c r="J9" s="88"/>
    </row>
    <row r="10" spans="1:10" ht="29.25" customHeight="1" thickBot="1" x14ac:dyDescent="0.3">
      <c r="A10" s="71" t="s">
        <v>76</v>
      </c>
      <c r="B10" s="71"/>
      <c r="C10" s="71"/>
      <c r="D10" s="71"/>
      <c r="E10" s="71"/>
      <c r="F10" s="71"/>
      <c r="G10" s="71"/>
      <c r="H10" s="88"/>
      <c r="I10" s="88"/>
      <c r="J10" s="88"/>
    </row>
    <row r="11" spans="1:10" ht="55.5" customHeight="1" thickBot="1" x14ac:dyDescent="0.25">
      <c r="A11" s="25" t="s">
        <v>7</v>
      </c>
      <c r="B11" s="26" t="s">
        <v>68</v>
      </c>
      <c r="C11" s="23" t="s">
        <v>49</v>
      </c>
      <c r="D11" s="23" t="s">
        <v>8</v>
      </c>
      <c r="E11" s="31" t="s">
        <v>67</v>
      </c>
      <c r="F11" s="23" t="s">
        <v>66</v>
      </c>
      <c r="G11" s="24" t="s">
        <v>37</v>
      </c>
      <c r="H11" s="88"/>
      <c r="I11" s="88"/>
      <c r="J11" s="88"/>
    </row>
    <row r="12" spans="1:10" s="7" customFormat="1" ht="43.5" thickBot="1" x14ac:dyDescent="0.3">
      <c r="A12" s="22" t="s">
        <v>9</v>
      </c>
      <c r="B12" s="17" t="s">
        <v>10</v>
      </c>
      <c r="C12" s="18">
        <v>275</v>
      </c>
      <c r="D12" s="19" t="s">
        <v>50</v>
      </c>
      <c r="E12" s="19" t="s">
        <v>64</v>
      </c>
      <c r="F12" s="41"/>
      <c r="G12" s="21">
        <f>IF(F12&gt;2,825,F12*C12)</f>
        <v>0</v>
      </c>
      <c r="H12" s="88"/>
      <c r="I12" s="88"/>
      <c r="J12" s="88"/>
    </row>
    <row r="13" spans="1:10" ht="20.100000000000001" customHeight="1" thickBot="1" x14ac:dyDescent="0.25">
      <c r="A13" s="103" t="s">
        <v>11</v>
      </c>
      <c r="B13" s="17" t="s">
        <v>12</v>
      </c>
      <c r="C13" s="18">
        <v>500</v>
      </c>
      <c r="D13" s="19" t="s">
        <v>18</v>
      </c>
      <c r="E13" s="20" t="s">
        <v>17</v>
      </c>
      <c r="F13" s="42"/>
      <c r="G13" s="21">
        <f>F13*C13</f>
        <v>0</v>
      </c>
      <c r="H13" s="88"/>
      <c r="I13" s="88"/>
      <c r="J13" s="88"/>
    </row>
    <row r="14" spans="1:10" ht="19.5" customHeight="1" thickBot="1" x14ac:dyDescent="0.25">
      <c r="A14" s="103"/>
      <c r="B14" s="17" t="s">
        <v>13</v>
      </c>
      <c r="C14" s="18">
        <v>100</v>
      </c>
      <c r="D14" s="19" t="s">
        <v>19</v>
      </c>
      <c r="E14" s="20" t="s">
        <v>17</v>
      </c>
      <c r="F14" s="42"/>
      <c r="G14" s="21">
        <f t="shared" ref="G14:G15" si="0">F14*C14</f>
        <v>0</v>
      </c>
      <c r="H14" s="88"/>
      <c r="I14" s="88"/>
      <c r="J14" s="88"/>
    </row>
    <row r="15" spans="1:10" ht="15.75" customHeight="1" thickBot="1" x14ac:dyDescent="0.25">
      <c r="A15" s="103"/>
      <c r="B15" s="17" t="s">
        <v>14</v>
      </c>
      <c r="C15" s="18">
        <v>100</v>
      </c>
      <c r="D15" s="19" t="s">
        <v>51</v>
      </c>
      <c r="E15" s="20" t="s">
        <v>17</v>
      </c>
      <c r="F15" s="41"/>
      <c r="G15" s="21">
        <f t="shared" si="0"/>
        <v>0</v>
      </c>
      <c r="H15" s="88"/>
      <c r="I15" s="88"/>
      <c r="J15" s="88"/>
    </row>
    <row r="16" spans="1:10" ht="90" customHeight="1" x14ac:dyDescent="0.2">
      <c r="A16" s="103"/>
      <c r="B16" s="79" t="s">
        <v>15</v>
      </c>
      <c r="C16" s="81">
        <v>100</v>
      </c>
      <c r="D16" s="83" t="s">
        <v>71</v>
      </c>
      <c r="E16" s="85" t="s">
        <v>77</v>
      </c>
      <c r="F16" s="77"/>
      <c r="G16" s="32" t="s">
        <v>69</v>
      </c>
      <c r="H16" s="33" t="s">
        <v>79</v>
      </c>
      <c r="I16" s="32" t="s">
        <v>70</v>
      </c>
      <c r="J16" s="47" t="s">
        <v>78</v>
      </c>
    </row>
    <row r="17" spans="1:10" ht="192" customHeight="1" thickBot="1" x14ac:dyDescent="0.25">
      <c r="A17" s="103"/>
      <c r="B17" s="80"/>
      <c r="C17" s="82"/>
      <c r="D17" s="84"/>
      <c r="E17" s="86"/>
      <c r="F17" s="78"/>
      <c r="G17" s="36">
        <f>F16*C16</f>
        <v>0</v>
      </c>
      <c r="H17" s="43"/>
      <c r="I17" s="36">
        <f>G17*H17</f>
        <v>0</v>
      </c>
      <c r="J17" s="46">
        <f>IF(H17="",F16,H17*F16)</f>
        <v>0</v>
      </c>
    </row>
    <row r="18" spans="1:10" ht="90" customHeight="1" x14ac:dyDescent="0.2">
      <c r="A18" s="103"/>
      <c r="B18" s="79" t="s">
        <v>16</v>
      </c>
      <c r="C18" s="81">
        <v>80</v>
      </c>
      <c r="D18" s="83" t="s">
        <v>72</v>
      </c>
      <c r="E18" s="85" t="s">
        <v>77</v>
      </c>
      <c r="F18" s="87"/>
      <c r="G18" s="32" t="s">
        <v>69</v>
      </c>
      <c r="H18" s="33" t="s">
        <v>79</v>
      </c>
      <c r="I18" s="34" t="s">
        <v>70</v>
      </c>
      <c r="J18" s="47" t="s">
        <v>78</v>
      </c>
    </row>
    <row r="19" spans="1:10" ht="186.75" customHeight="1" thickBot="1" x14ac:dyDescent="0.25">
      <c r="A19" s="103"/>
      <c r="B19" s="80"/>
      <c r="C19" s="82"/>
      <c r="D19" s="84"/>
      <c r="E19" s="86"/>
      <c r="F19" s="78"/>
      <c r="G19" s="36">
        <f>F18*C18</f>
        <v>0</v>
      </c>
      <c r="H19" s="43"/>
      <c r="I19" s="36">
        <f>G19*H19</f>
        <v>0</v>
      </c>
      <c r="J19" s="45">
        <f>IF(H19="",F18,H19*F18)</f>
        <v>0</v>
      </c>
    </row>
    <row r="20" spans="1:10" ht="45" customHeight="1" thickBot="1" x14ac:dyDescent="0.25">
      <c r="A20" s="104" t="s">
        <v>28</v>
      </c>
      <c r="B20" s="17" t="s">
        <v>29</v>
      </c>
      <c r="C20" s="18">
        <v>450</v>
      </c>
      <c r="D20" s="19" t="s">
        <v>53</v>
      </c>
      <c r="E20" s="20" t="s">
        <v>17</v>
      </c>
      <c r="F20" s="41"/>
      <c r="G20" s="21">
        <f t="shared" ref="G20:G24" si="1">F20*C20</f>
        <v>0</v>
      </c>
      <c r="H20" s="89"/>
      <c r="I20" s="66"/>
      <c r="J20" s="66"/>
    </row>
    <row r="21" spans="1:10" ht="20.100000000000001" customHeight="1" thickBot="1" x14ac:dyDescent="0.25">
      <c r="A21" s="104"/>
      <c r="B21" s="17" t="s">
        <v>30</v>
      </c>
      <c r="C21" s="18">
        <v>150</v>
      </c>
      <c r="D21" s="19" t="s">
        <v>51</v>
      </c>
      <c r="E21" s="20" t="s">
        <v>17</v>
      </c>
      <c r="F21" s="42"/>
      <c r="G21" s="21">
        <f t="shared" si="1"/>
        <v>0</v>
      </c>
      <c r="H21" s="89"/>
      <c r="I21" s="66"/>
      <c r="J21" s="66"/>
    </row>
    <row r="22" spans="1:10" ht="43.5" thickBot="1" x14ac:dyDescent="0.25">
      <c r="A22" s="104"/>
      <c r="B22" s="17" t="s">
        <v>63</v>
      </c>
      <c r="C22" s="18">
        <v>120</v>
      </c>
      <c r="D22" s="19" t="s">
        <v>31</v>
      </c>
      <c r="E22" s="20" t="s">
        <v>17</v>
      </c>
      <c r="F22" s="42"/>
      <c r="G22" s="21">
        <f t="shared" si="1"/>
        <v>0</v>
      </c>
      <c r="H22" s="89"/>
      <c r="I22" s="66"/>
      <c r="J22" s="66"/>
    </row>
    <row r="23" spans="1:10" ht="45" customHeight="1" thickBot="1" x14ac:dyDescent="0.25">
      <c r="A23" s="104" t="s">
        <v>32</v>
      </c>
      <c r="B23" s="17" t="s">
        <v>65</v>
      </c>
      <c r="C23" s="18">
        <v>450</v>
      </c>
      <c r="D23" s="19" t="s">
        <v>52</v>
      </c>
      <c r="E23" s="20" t="s">
        <v>17</v>
      </c>
      <c r="F23" s="42"/>
      <c r="G23" s="21">
        <f t="shared" si="1"/>
        <v>0</v>
      </c>
      <c r="H23" s="89"/>
      <c r="I23" s="66"/>
      <c r="J23" s="66"/>
    </row>
    <row r="24" spans="1:10" ht="20.100000000000001" customHeight="1" thickBot="1" x14ac:dyDescent="0.25">
      <c r="A24" s="104"/>
      <c r="B24" s="17" t="s">
        <v>30</v>
      </c>
      <c r="C24" s="18">
        <v>150</v>
      </c>
      <c r="D24" s="19" t="s">
        <v>51</v>
      </c>
      <c r="E24" s="20" t="s">
        <v>17</v>
      </c>
      <c r="F24" s="42"/>
      <c r="G24" s="21">
        <f t="shared" si="1"/>
        <v>0</v>
      </c>
      <c r="H24" s="89"/>
      <c r="I24" s="66"/>
      <c r="J24" s="66"/>
    </row>
    <row r="25" spans="1:10" ht="43.5" thickBot="1" x14ac:dyDescent="0.25">
      <c r="A25" s="104"/>
      <c r="B25" s="17" t="s">
        <v>33</v>
      </c>
      <c r="C25" s="27">
        <f>IF(B5="große Einrichtung",650,IF(B5="mittlere Einrichtung",500,350))</f>
        <v>350</v>
      </c>
      <c r="D25" s="19" t="s">
        <v>34</v>
      </c>
      <c r="E25" s="19" t="s">
        <v>59</v>
      </c>
      <c r="F25" s="42"/>
      <c r="G25" s="21">
        <f>IF(F25&gt;3,3*C25,F25*C25)</f>
        <v>0</v>
      </c>
      <c r="H25" s="89"/>
      <c r="I25" s="66"/>
      <c r="J25" s="66"/>
    </row>
    <row r="26" spans="1:10" ht="45" customHeight="1" thickBot="1" x14ac:dyDescent="0.25">
      <c r="A26" s="103" t="s">
        <v>21</v>
      </c>
      <c r="B26" s="17" t="s">
        <v>22</v>
      </c>
      <c r="C26" s="18">
        <v>800</v>
      </c>
      <c r="D26" s="19" t="s">
        <v>20</v>
      </c>
      <c r="E26" s="20" t="s">
        <v>17</v>
      </c>
      <c r="F26" s="42"/>
      <c r="G26" s="21">
        <f t="shared" ref="G26:G31" si="2">F26*C26</f>
        <v>0</v>
      </c>
      <c r="H26" s="89"/>
      <c r="I26" s="66"/>
      <c r="J26" s="66"/>
    </row>
    <row r="27" spans="1:10" ht="30" customHeight="1" thickBot="1" x14ac:dyDescent="0.25">
      <c r="A27" s="103"/>
      <c r="B27" s="17" t="s">
        <v>23</v>
      </c>
      <c r="C27" s="18">
        <v>800</v>
      </c>
      <c r="D27" s="19" t="s">
        <v>20</v>
      </c>
      <c r="E27" s="20" t="s">
        <v>17</v>
      </c>
      <c r="F27" s="42"/>
      <c r="G27" s="21">
        <f t="shared" si="2"/>
        <v>0</v>
      </c>
      <c r="H27" s="89"/>
      <c r="I27" s="66"/>
      <c r="J27" s="66"/>
    </row>
    <row r="28" spans="1:10" ht="60" customHeight="1" thickBot="1" x14ac:dyDescent="0.25">
      <c r="A28" s="103"/>
      <c r="B28" s="17" t="s">
        <v>24</v>
      </c>
      <c r="C28" s="18">
        <v>300</v>
      </c>
      <c r="D28" s="19" t="s">
        <v>18</v>
      </c>
      <c r="E28" s="20" t="s">
        <v>17</v>
      </c>
      <c r="F28" s="42"/>
      <c r="G28" s="21">
        <f t="shared" si="2"/>
        <v>0</v>
      </c>
      <c r="H28" s="89"/>
      <c r="I28" s="66"/>
      <c r="J28" s="66"/>
    </row>
    <row r="29" spans="1:10" ht="60" customHeight="1" thickBot="1" x14ac:dyDescent="0.25">
      <c r="A29" s="103"/>
      <c r="B29" s="17" t="s">
        <v>25</v>
      </c>
      <c r="C29" s="18">
        <v>150</v>
      </c>
      <c r="D29" s="19" t="s">
        <v>51</v>
      </c>
      <c r="E29" s="20" t="s">
        <v>17</v>
      </c>
      <c r="F29" s="42"/>
      <c r="G29" s="21">
        <f t="shared" si="2"/>
        <v>0</v>
      </c>
      <c r="H29" s="89"/>
      <c r="I29" s="66"/>
      <c r="J29" s="66"/>
    </row>
    <row r="30" spans="1:10" ht="100.5" thickBot="1" x14ac:dyDescent="0.25">
      <c r="A30" s="103"/>
      <c r="B30" s="17" t="s">
        <v>26</v>
      </c>
      <c r="C30" s="18">
        <v>30</v>
      </c>
      <c r="D30" s="19" t="s">
        <v>51</v>
      </c>
      <c r="E30" s="20" t="s">
        <v>17</v>
      </c>
      <c r="F30" s="42"/>
      <c r="G30" s="21">
        <f t="shared" si="2"/>
        <v>0</v>
      </c>
      <c r="H30" s="89"/>
      <c r="I30" s="66"/>
      <c r="J30" s="66"/>
    </row>
    <row r="31" spans="1:10" ht="57.75" thickBot="1" x14ac:dyDescent="0.25">
      <c r="A31" s="103"/>
      <c r="B31" s="17" t="s">
        <v>27</v>
      </c>
      <c r="C31" s="18">
        <v>2500</v>
      </c>
      <c r="D31" s="19" t="s">
        <v>18</v>
      </c>
      <c r="E31" s="20" t="s">
        <v>17</v>
      </c>
      <c r="F31" s="42"/>
      <c r="G31" s="21">
        <f t="shared" si="2"/>
        <v>0</v>
      </c>
      <c r="H31" s="89"/>
      <c r="I31" s="66"/>
      <c r="J31" s="66"/>
    </row>
    <row r="32" spans="1:10" ht="145.5" thickBot="1" x14ac:dyDescent="0.25">
      <c r="A32" s="28" t="s">
        <v>35</v>
      </c>
      <c r="B32" s="17" t="s">
        <v>36</v>
      </c>
      <c r="C32" s="18">
        <v>650</v>
      </c>
      <c r="D32" s="19" t="s">
        <v>73</v>
      </c>
      <c r="E32" s="35" t="s">
        <v>74</v>
      </c>
      <c r="F32" s="42"/>
      <c r="G32" s="21">
        <f>F32*C32</f>
        <v>0</v>
      </c>
      <c r="H32" s="89"/>
      <c r="I32" s="66"/>
      <c r="J32" s="66"/>
    </row>
    <row r="33" spans="1:10" ht="20.100000000000001" customHeight="1" thickTop="1" x14ac:dyDescent="0.2">
      <c r="A33" s="95"/>
      <c r="B33" s="66"/>
      <c r="C33" s="66"/>
      <c r="D33" s="66"/>
      <c r="E33" s="91" t="s">
        <v>58</v>
      </c>
      <c r="F33" s="92"/>
      <c r="G33" s="29">
        <f>SUM(G20:G32)+SUM(G12:G15)+IF(I17&gt;0,I17,G17)+IF(I19&gt;0,I19,G19)</f>
        <v>0</v>
      </c>
      <c r="H33" s="89"/>
      <c r="I33" s="66"/>
      <c r="J33" s="66"/>
    </row>
    <row r="34" spans="1:10" ht="20.100000000000001" customHeight="1" thickBot="1" x14ac:dyDescent="0.25">
      <c r="A34" s="96"/>
      <c r="B34" s="96"/>
      <c r="C34" s="96"/>
      <c r="D34" s="96"/>
      <c r="E34" s="93" t="s">
        <v>40</v>
      </c>
      <c r="F34" s="94"/>
      <c r="G34" s="30">
        <f>B7-B8</f>
        <v>11000</v>
      </c>
      <c r="H34" s="89"/>
      <c r="I34" s="66"/>
      <c r="J34" s="66"/>
    </row>
  </sheetData>
  <sheetProtection algorithmName="SHA-512" hashValue="1sguF+lJEbBxxVSyMWyKnCD8i2+udcUV5HdGi+Oaxl6Yr1fjZ/srcj+XT6WeuhBpU7I0mMXpj53ygXyx7n1rYQ==" saltValue="Ov+i+BAXRoiA8TZ5wyevbA==" spinCount="100000" sheet="1" objects="1" scenarios="1"/>
  <mergeCells count="24">
    <mergeCell ref="H2:J15"/>
    <mergeCell ref="H20:J34"/>
    <mergeCell ref="B1:G1"/>
    <mergeCell ref="A6:G6"/>
    <mergeCell ref="E33:F33"/>
    <mergeCell ref="E34:F34"/>
    <mergeCell ref="A33:D34"/>
    <mergeCell ref="C2:G5"/>
    <mergeCell ref="C7:G9"/>
    <mergeCell ref="A13:A19"/>
    <mergeCell ref="A26:A31"/>
    <mergeCell ref="A20:A22"/>
    <mergeCell ref="A23:A25"/>
    <mergeCell ref="A10:G10"/>
    <mergeCell ref="B16:B17"/>
    <mergeCell ref="C16:C17"/>
    <mergeCell ref="F16:F17"/>
    <mergeCell ref="B18:B19"/>
    <mergeCell ref="C18:C19"/>
    <mergeCell ref="D18:D19"/>
    <mergeCell ref="E18:E19"/>
    <mergeCell ref="F18:F19"/>
    <mergeCell ref="D16:D17"/>
    <mergeCell ref="E16:E17"/>
  </mergeCells>
  <conditionalFormatting sqref="B8">
    <cfRule type="cellIs" dxfId="7" priority="11" operator="lessThanOrEqual">
      <formula>$B$7</formula>
    </cfRule>
    <cfRule type="cellIs" dxfId="6" priority="12" operator="greaterThan">
      <formula>$B$7</formula>
    </cfRule>
  </conditionalFormatting>
  <conditionalFormatting sqref="B9">
    <cfRule type="cellIs" dxfId="5" priority="5" operator="lessThan">
      <formula>0</formula>
    </cfRule>
    <cfRule type="cellIs" dxfId="4" priority="6" operator="greaterThanOrEqual">
      <formula>0</formula>
    </cfRule>
  </conditionalFormatting>
  <conditionalFormatting sqref="G33">
    <cfRule type="cellIs" dxfId="3" priority="3" operator="lessThanOrEqual">
      <formula>$B$7</formula>
    </cfRule>
    <cfRule type="cellIs" dxfId="2" priority="4" operator="greaterThan">
      <formula>$B$7</formula>
    </cfRule>
  </conditionalFormatting>
  <conditionalFormatting sqref="G34">
    <cfRule type="cellIs" dxfId="1" priority="1" operator="lessThan">
      <formula>0</formula>
    </cfRule>
    <cfRule type="cellIs" dxfId="0" priority="2" operator="greaterThanOrEqual">
      <formula>0</formula>
    </cfRule>
  </conditionalFormatting>
  <pageMargins left="0.7" right="0.7" top="0.78740157499999996" bottom="0.78740157499999996" header="0.3" footer="0.3"/>
  <pageSetup paperSize="9" scale="44" orientation="portrait" r:id="rId1"/>
  <headerFooter>
    <oddHeader>&amp;L&amp;"-,Fett"Förderung: Starke Teams - Starke KiTas
Rechner für die Maßnahmenplanung</oddHeader>
    <oddFooter>&amp;LErstellt vom Regierungspräsidium Kassel
Dezernat 57 - Förderungen &amp;RStand: Februar 2024
StarkeTeams@rpks.hessen.de</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Tabelle3!$A$1:$A$3</xm:f>
          </x14:formula1>
          <xm:sqref>B5</xm:sqref>
        </x14:dataValidation>
        <x14:dataValidation type="list" allowBlank="1" showInputMessage="1" showErrorMessage="1">
          <x14:formula1>
            <xm:f>Tabelle3!$B$1:$B$3</xm:f>
          </x14:formula1>
          <xm:sqref>B4</xm:sqref>
        </x14:dataValidation>
        <x14:dataValidation type="list" allowBlank="1" showInputMessage="1" showErrorMessage="1">
          <x14:formula1>
            <xm:f>Tabelle3!$C$1:$C$3</xm:f>
          </x14:formula1>
          <xm:sqref>B7</xm:sqref>
        </x14:dataValidation>
        <x14:dataValidation type="list" allowBlank="1" showInputMessage="1" showErrorMessage="1">
          <x14:formula1>
            <xm:f>Tabelle3!$D$1:$D$3</xm:f>
          </x14:formula1>
          <xm:sqref>F12 F25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D3"/>
  <sheetViews>
    <sheetView workbookViewId="0">
      <selection activeCell="B15" sqref="B15"/>
    </sheetView>
  </sheetViews>
  <sheetFormatPr baseColWidth="10" defaultRowHeight="15" x14ac:dyDescent="0.25"/>
  <cols>
    <col min="1" max="2" width="26.5703125" customWidth="1"/>
    <col min="3" max="3" width="17.28515625" customWidth="1"/>
  </cols>
  <sheetData>
    <row r="1" spans="1:4" x14ac:dyDescent="0.25">
      <c r="A1" t="s">
        <v>80</v>
      </c>
      <c r="B1" t="s">
        <v>2</v>
      </c>
      <c r="C1" s="1">
        <v>11000</v>
      </c>
      <c r="D1">
        <v>1</v>
      </c>
    </row>
    <row r="2" spans="1:4" x14ac:dyDescent="0.25">
      <c r="A2" t="s">
        <v>0</v>
      </c>
      <c r="B2" t="s">
        <v>1</v>
      </c>
      <c r="C2" s="1">
        <v>22000</v>
      </c>
      <c r="D2">
        <v>2</v>
      </c>
    </row>
    <row r="3" spans="1:4" x14ac:dyDescent="0.25">
      <c r="A3" t="s">
        <v>4</v>
      </c>
      <c r="B3" t="s">
        <v>3</v>
      </c>
      <c r="C3" s="1">
        <v>28600</v>
      </c>
      <c r="D3">
        <v>3</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Rechner Größenkategorie</vt:lpstr>
      <vt:lpstr>Rechner Maßnahmenplanung</vt:lpstr>
      <vt:lpstr>Tabelle3</vt:lpstr>
      <vt:lpstr>'Rechner Größenkategorie'!Druckbereich</vt:lpstr>
      <vt:lpstr>'Rechner Maßnahmenplanung'!Druckbereich</vt:lpstr>
    </vt:vector>
  </TitlesOfParts>
  <Company>Land Hessen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Beck, Daniela (RPKS)</dc:creator>
  <cp:lastModifiedBy>Beck, Daniela (RPKS)</cp:lastModifiedBy>
  <cp:lastPrinted>2024-01-12T13:20:48Z</cp:lastPrinted>
  <dcterms:created xsi:type="dcterms:W3CDTF">2023-11-24T09:41:51Z</dcterms:created>
  <dcterms:modified xsi:type="dcterms:W3CDTF">2024-03-20T09:00:16Z</dcterms:modified>
</cp:coreProperties>
</file>